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>
    <definedName name="_xlnm.Print_Area" localSheetId="0">'Звіт'!$E$1:$U$38</definedName>
  </definedNames>
  <calcPr fullCalcOnLoad="1"/>
</workbook>
</file>

<file path=xl/sharedStrings.xml><?xml version="1.0" encoding="utf-8"?>
<sst xmlns="http://schemas.openxmlformats.org/spreadsheetml/2006/main" count="92" uniqueCount="74">
  <si>
    <t>грн</t>
  </si>
  <si>
    <t>Начальник фінансового управління райдержадміністрації</t>
  </si>
  <si>
    <t xml:space="preserve"> </t>
  </si>
  <si>
    <t>Заступник голови районної ради</t>
  </si>
  <si>
    <t>О. ПРОТЧЕНКО</t>
  </si>
  <si>
    <t>Відділ освіти райдержадміністрації</t>
  </si>
  <si>
    <t>0443</t>
  </si>
  <si>
    <t>Будівництво освітніх установ та закладів</t>
  </si>
  <si>
    <t>0610000</t>
  </si>
  <si>
    <t>0617321</t>
  </si>
  <si>
    <t>В. ЄВТУШЕНКО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</si>
  <si>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</si>
  <si>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</si>
  <si>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</si>
  <si>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</si>
  <si>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</si>
  <si>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</si>
  <si>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</si>
  <si>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</si>
  <si>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2019-2019</t>
  </si>
  <si>
    <t>Рівень будівельної готовності об'єкта на кінець бюджетного періоду, %</t>
  </si>
  <si>
    <t xml:space="preserve">Усього </t>
  </si>
  <si>
    <t>Проведення реконструкції каналізаційних мереж по Приміській  ЗОШ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</si>
  <si>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</si>
  <si>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</si>
  <si>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</si>
  <si>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</si>
  <si>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Капітальні видатки</t>
  </si>
  <si>
    <t>0200000</t>
  </si>
  <si>
    <t xml:space="preserve">Райдержадміністрація </t>
  </si>
  <si>
    <t>0210000</t>
  </si>
  <si>
    <t>Багатопрофільна стаціонарна медична допомога населенню</t>
  </si>
  <si>
    <t>0212010</t>
  </si>
  <si>
    <t>2010</t>
  </si>
  <si>
    <t>0731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</si>
  <si>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</si>
  <si>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</si>
  <si>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0212111</t>
  </si>
  <si>
    <t>0600000</t>
  </si>
  <si>
    <t>0726</t>
  </si>
  <si>
    <t>0611170</t>
  </si>
  <si>
    <t>1170</t>
  </si>
  <si>
    <t>0990</t>
  </si>
  <si>
    <t>Забезпечення діяльності інклюзивно-ресурсних центрів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</si>
  <si>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</si>
  <si>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</si>
  <si>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</si>
  <si>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</si>
  <si>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027520</t>
  </si>
  <si>
    <t>7520</t>
  </si>
  <si>
    <t>0460</t>
  </si>
  <si>
    <t>Реалізація Національної програми інформатизації</t>
  </si>
  <si>
    <t>0219770</t>
  </si>
  <si>
    <t>0180</t>
  </si>
  <si>
    <t>Інші субвенції з місцевого бюджету в т.ч.</t>
  </si>
  <si>
    <t xml:space="preserve">на заходи та роботи з територіальної оборони та мобілізаційної підготовки місцевого значення </t>
  </si>
  <si>
    <t>0217350</t>
  </si>
  <si>
    <t>7350</t>
  </si>
  <si>
    <t>Розроблення схем планування та забудови територій (містобудівної документації)</t>
  </si>
  <si>
    <t>ЗМІНИ</t>
  </si>
  <si>
    <t xml:space="preserve"> до додатка 6  "Розподіл коштів бюджету розвитку за об'єктами у 2019 році" </t>
  </si>
  <si>
    <t xml:space="preserve">до розпорядження голови районної ради </t>
  </si>
  <si>
    <t>0800000</t>
  </si>
  <si>
    <t>Управління    соціального  захисту населення райдержадміністрації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</si>
  <si>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</si>
  <si>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</si>
  <si>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</si>
  <si>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</si>
  <si>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</si>
  <si>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0817323</t>
  </si>
  <si>
    <t>7323</t>
  </si>
  <si>
    <t>Будівництво  установ та закладів соціальної сфери</t>
  </si>
  <si>
    <t xml:space="preserve">виготовлення проектно-кошторисної документації «Реконструкція системи газопостачання» Нікопольського районного територіального центру соціального обслуговування (надання соціальних послуг) </t>
  </si>
  <si>
    <t>Додаток 5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</si>
</sst>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#,##0.00_р_."/>
    <numFmt numFmtId="206" formatCode="#,##0.0_р_."/>
    <numFmt numFmtId="207" formatCode="#,##0_р_."/>
    <numFmt numFmtId="208" formatCode="#,##0&quot;р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"/>
    <numFmt numFmtId="214" formatCode="[$-FC19]d\ mmmm\ yyyy\ &quot;г.&quot;"/>
  </numFmts>
  <fonts count="26">
    <font>
      <sz val="10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20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20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3" fontId="23" fillId="0" borderId="0" xfId="0" applyNumberFormat="1" applyFont="1" applyAlignment="1">
      <alignment horizontal="left"/>
    </xf>
    <xf numFmtId="0" fontId="22" fillId="0" borderId="0" xfId="0" applyFont="1" applyAlignment="1">
      <alignment horizontal="center" wrapText="1"/>
    </xf>
    <xf numFmtId="4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6" fontId="22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187" fontId="25" fillId="0" borderId="14" xfId="0" applyNumberFormat="1" applyFont="1" applyBorder="1" applyAlignment="1">
      <alignment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wrapText="1"/>
    </xf>
    <xf numFmtId="187" fontId="22" fillId="0" borderId="11" xfId="0" applyNumberFormat="1" applyFont="1" applyBorder="1" applyAlignment="1">
      <alignment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187" fontId="22" fillId="0" borderId="14" xfId="0" applyNumberFormat="1" applyFont="1" applyBorder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 quotePrefix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4" xfId="0" applyNumberFormat="1" applyFont="1" applyBorder="1" applyAlignment="1">
      <alignment horizontal="center" wrapText="1"/>
    </xf>
    <xf numFmtId="0" fontId="25" fillId="0" borderId="14" xfId="0" applyNumberFormat="1" applyFont="1" applyBorder="1" applyAlignment="1">
      <alignment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NumberFormat="1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5" fillId="0" borderId="11" xfId="0" applyNumberFormat="1" applyFont="1" applyBorder="1" applyAlignment="1">
      <alignment wrapText="1"/>
    </xf>
    <xf numFmtId="49" fontId="22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43" fontId="22" fillId="0" borderId="11" xfId="0" applyNumberFormat="1" applyFont="1" applyBorder="1" applyAlignment="1">
      <alignment wrapText="1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187" fontId="25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43" fontId="25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9" fontId="24" fillId="0" borderId="0" xfId="0" applyNumberFormat="1" applyFont="1" applyAlignment="1">
      <alignment vertical="center"/>
    </xf>
    <xf numFmtId="0" fontId="23" fillId="0" borderId="0" xfId="0" applyFont="1" applyFill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213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="73" zoomScaleNormal="75" zoomScaleSheetLayoutView="73" zoomScalePageLayoutView="0" workbookViewId="0" topLeftCell="H5">
      <selection activeCell="H5" sqref="A1:IV16384"/>
    </sheetView>
  </sheetViews>
  <sheetFormatPr defaultColWidth="9.140625" defaultRowHeight="12.75"/>
  <cols>
    <col min="1" max="2" width="53.421875" style="1" hidden="1" customWidth="1"/>
    <col min="3" max="3" width="0.42578125" style="1" hidden="1" customWidth="1"/>
    <col min="4" max="4" width="8.8515625" style="1" hidden="1" customWidth="1"/>
    <col min="5" max="5" width="72.28125" style="1" hidden="1" customWidth="1"/>
    <col min="6" max="6" width="9.57421875" style="1" hidden="1" customWidth="1"/>
    <col min="7" max="7" width="3.421875" style="1" hidden="1" customWidth="1"/>
    <col min="8" max="8" width="5.8515625" style="1" customWidth="1"/>
    <col min="9" max="9" width="2.140625" style="1" customWidth="1"/>
    <col min="10" max="10" width="88.140625" style="1" hidden="1" customWidth="1"/>
    <col min="11" max="11" width="0.13671875" style="1" hidden="1" customWidth="1"/>
    <col min="12" max="12" width="17.00390625" style="1" hidden="1" customWidth="1"/>
    <col min="13" max="13" width="15.7109375" style="1" customWidth="1"/>
    <col min="14" max="15" width="16.140625" style="1" customWidth="1"/>
    <col min="16" max="16" width="51.421875" style="2" customWidth="1"/>
    <col min="17" max="17" width="40.28125" style="1" customWidth="1"/>
    <col min="18" max="18" width="18.421875" style="1" customWidth="1"/>
    <col min="19" max="19" width="16.57421875" style="1" customWidth="1"/>
    <col min="20" max="20" width="24.421875" style="1" customWidth="1"/>
    <col min="21" max="21" width="20.57421875" style="17" customWidth="1"/>
    <col min="22" max="22" width="22.140625" style="1" customWidth="1"/>
    <col min="23" max="23" width="12.57421875" style="1" customWidth="1"/>
    <col min="24" max="24" width="11.421875" style="1" customWidth="1"/>
    <col min="25" max="25" width="10.140625" style="1" customWidth="1"/>
    <col min="26" max="16384" width="9.140625" style="1" customWidth="1"/>
  </cols>
  <sheetData>
    <row r="1" spans="19:21" ht="10.5" hidden="1">
      <c r="S1" s="3"/>
      <c r="T1" s="2"/>
      <c r="U1" s="4"/>
    </row>
    <row r="2" spans="19:22" ht="10.5" hidden="1">
      <c r="S2" s="3"/>
      <c r="T2" s="3"/>
      <c r="U2" s="5"/>
      <c r="V2" s="3"/>
    </row>
    <row r="3" spans="19:22" ht="10.5" hidden="1">
      <c r="S3" s="3"/>
      <c r="T3" s="3"/>
      <c r="U3" s="5"/>
      <c r="V3" s="3"/>
    </row>
    <row r="4" spans="13:22" ht="12.75" customHeight="1" hidden="1">
      <c r="M4" s="3"/>
      <c r="N4" s="3"/>
      <c r="O4" s="3"/>
      <c r="P4" s="3"/>
      <c r="S4" s="6"/>
      <c r="T4" s="6"/>
      <c r="U4" s="6"/>
      <c r="V4" s="3"/>
    </row>
    <row r="5" spans="13:22" ht="25.5" customHeight="1">
      <c r="M5" s="3"/>
      <c r="N5" s="3"/>
      <c r="O5" s="3"/>
      <c r="P5" s="3"/>
      <c r="S5" s="7"/>
      <c r="T5" s="7"/>
      <c r="U5" s="7"/>
      <c r="V5" s="3"/>
    </row>
    <row r="6" spans="13:22" ht="22.5" customHeight="1">
      <c r="M6" s="3"/>
      <c r="N6" s="3"/>
      <c r="O6" s="3"/>
      <c r="P6" s="3"/>
      <c r="S6" s="8" t="s">
        <v>73</v>
      </c>
      <c r="T6" s="8"/>
      <c r="U6" s="9"/>
      <c r="V6" s="3"/>
    </row>
    <row r="7" spans="13:22" ht="30" customHeight="1">
      <c r="M7" s="10"/>
      <c r="N7" s="10"/>
      <c r="O7" s="10"/>
      <c r="P7" s="11"/>
      <c r="Q7" s="10"/>
      <c r="R7" s="10"/>
      <c r="S7" s="6" t="s">
        <v>61</v>
      </c>
      <c r="T7" s="6"/>
      <c r="U7" s="6"/>
      <c r="V7" s="3"/>
    </row>
    <row r="8" spans="13:22" ht="32.25" customHeight="1">
      <c r="M8" s="12" t="s">
        <v>59</v>
      </c>
      <c r="N8" s="12"/>
      <c r="O8" s="12"/>
      <c r="P8" s="12"/>
      <c r="Q8" s="12"/>
      <c r="R8" s="12"/>
      <c r="S8" s="12"/>
      <c r="T8" s="12"/>
      <c r="U8" s="12"/>
      <c r="V8" s="2"/>
    </row>
    <row r="9" spans="13:22" ht="37.5" customHeight="1" hidden="1">
      <c r="M9" s="3"/>
      <c r="N9" s="3"/>
      <c r="O9" s="3"/>
      <c r="P9" s="3"/>
      <c r="Q9" s="13"/>
      <c r="S9" s="3"/>
      <c r="T9" s="14"/>
      <c r="U9" s="15"/>
      <c r="V9" s="2"/>
    </row>
    <row r="10" spans="13:21" ht="24.75" customHeight="1">
      <c r="M10" s="12" t="s">
        <v>60</v>
      </c>
      <c r="N10" s="12"/>
      <c r="O10" s="12"/>
      <c r="P10" s="16"/>
      <c r="Q10" s="16"/>
      <c r="R10" s="16"/>
      <c r="S10" s="16"/>
      <c r="T10" s="16"/>
      <c r="U10" s="16"/>
    </row>
    <row r="11" ht="12.75" customHeight="1"/>
    <row r="12" spans="9:21" ht="20.25" customHeight="1" hidden="1">
      <c r="I12" s="18"/>
      <c r="U12" s="17" t="s">
        <v>0</v>
      </c>
    </row>
    <row r="13" spans="9:21" ht="21.75" customHeight="1">
      <c r="I13" s="18"/>
      <c r="U13" s="17" t="s">
        <v>0</v>
      </c>
    </row>
    <row r="14" spans="9:21" ht="46.5" customHeight="1">
      <c r="I14" s="18"/>
      <c r="J14" s="19"/>
      <c r="K14" s="20"/>
      <c r="L14" s="20"/>
      <c r="M14" s="21" t="s">
        <v>11</v>
      </c>
      <c r="N14" s="21" t="s">
        <v>12</v>
      </c>
      <c r="O14" s="22" t="s">
        <v>13</v>
      </c>
      <c r="P14" s="23" t="s">
        <v>14</v>
      </c>
      <c r="Q14" s="24" t="s">
        <v>15</v>
      </c>
      <c r="R14" s="24" t="s">
        <v>16</v>
      </c>
      <c r="S14" s="24" t="s">
        <v>17</v>
      </c>
      <c r="T14" s="24" t="s">
        <v>18</v>
      </c>
      <c r="U14" s="24" t="s">
        <v>20</v>
      </c>
    </row>
    <row r="15" spans="9:21" ht="111.75" customHeight="1">
      <c r="I15" s="18"/>
      <c r="J15" s="19"/>
      <c r="K15" s="20"/>
      <c r="L15" s="20"/>
      <c r="M15" s="25"/>
      <c r="N15" s="25"/>
      <c r="O15" s="21"/>
      <c r="P15" s="26"/>
      <c r="Q15" s="27"/>
      <c r="R15" s="27"/>
      <c r="S15" s="27"/>
      <c r="T15" s="27"/>
      <c r="U15" s="27"/>
    </row>
    <row r="16" spans="9:21" ht="21.75" customHeight="1">
      <c r="I16" s="28">
        <v>4.852777777777778</v>
      </c>
      <c r="J16" s="19"/>
      <c r="K16" s="20"/>
      <c r="L16" s="20"/>
      <c r="M16" s="29">
        <v>1</v>
      </c>
      <c r="N16" s="29">
        <v>2</v>
      </c>
      <c r="O16" s="29">
        <v>3</v>
      </c>
      <c r="P16" s="29">
        <v>4</v>
      </c>
      <c r="Q16" s="29">
        <v>5</v>
      </c>
      <c r="R16" s="29">
        <v>6</v>
      </c>
      <c r="S16" s="29">
        <v>7</v>
      </c>
      <c r="T16" s="29">
        <v>8</v>
      </c>
      <c r="U16" s="29">
        <v>9</v>
      </c>
    </row>
    <row r="17" spans="9:21" ht="54" customHeight="1" hidden="1">
      <c r="I17" s="18"/>
      <c r="J17" s="19"/>
      <c r="K17" s="20"/>
      <c r="L17" s="20"/>
      <c r="M17" s="30" t="s">
        <v>28</v>
      </c>
      <c r="N17" s="30"/>
      <c r="O17" s="30"/>
      <c r="P17" s="30" t="s">
        <v>29</v>
      </c>
      <c r="Q17" s="31"/>
      <c r="R17" s="31"/>
      <c r="S17" s="31"/>
      <c r="T17" s="32">
        <f>T18</f>
        <v>6427012</v>
      </c>
      <c r="U17" s="31"/>
    </row>
    <row r="18" spans="9:21" ht="57" customHeight="1" hidden="1">
      <c r="I18" s="18"/>
      <c r="J18" s="19"/>
      <c r="K18" s="20"/>
      <c r="L18" s="20"/>
      <c r="M18" s="30" t="s">
        <v>30</v>
      </c>
      <c r="N18" s="30"/>
      <c r="O18" s="30"/>
      <c r="P18" s="30" t="s">
        <v>29</v>
      </c>
      <c r="Q18" s="31"/>
      <c r="R18" s="31"/>
      <c r="S18" s="31"/>
      <c r="T18" s="32">
        <f>T19+T21+T20+T23+T25+T22</f>
        <v>6427012</v>
      </c>
      <c r="U18" s="31"/>
    </row>
    <row r="19" spans="9:21" ht="55.5" customHeight="1" hidden="1">
      <c r="I19" s="18"/>
      <c r="J19" s="19"/>
      <c r="K19" s="20"/>
      <c r="L19" s="20"/>
      <c r="M19" s="33" t="s">
        <v>32</v>
      </c>
      <c r="N19" s="33" t="s">
        <v>33</v>
      </c>
      <c r="O19" s="33" t="s">
        <v>34</v>
      </c>
      <c r="P19" s="34" t="s">
        <v>31</v>
      </c>
      <c r="Q19" s="35" t="s">
        <v>27</v>
      </c>
      <c r="R19" s="31"/>
      <c r="S19" s="31"/>
      <c r="T19" s="36">
        <f>40000+90250+774840+23246-774840-23246+40000+80550+55000+130450+98000</f>
        <v>534250</v>
      </c>
      <c r="U19" s="31"/>
    </row>
    <row r="20" spans="9:21" ht="86.25" customHeight="1" hidden="1">
      <c r="I20" s="18"/>
      <c r="J20" s="19"/>
      <c r="K20" s="20"/>
      <c r="L20" s="20"/>
      <c r="M20" s="37" t="s">
        <v>44</v>
      </c>
      <c r="N20" s="37" t="s">
        <v>45</v>
      </c>
      <c r="O20" s="37" t="s">
        <v>46</v>
      </c>
      <c r="P20" s="38" t="s">
        <v>47</v>
      </c>
      <c r="Q20" s="35" t="s">
        <v>27</v>
      </c>
      <c r="R20" s="31"/>
      <c r="S20" s="31"/>
      <c r="T20" s="39">
        <f>774840+23246+1420000</f>
        <v>2218086</v>
      </c>
      <c r="U20" s="31"/>
    </row>
    <row r="21" spans="9:21" ht="81.75" customHeight="1" hidden="1">
      <c r="I21" s="18"/>
      <c r="J21" s="19"/>
      <c r="K21" s="20"/>
      <c r="L21" s="20"/>
      <c r="M21" s="37" t="s">
        <v>37</v>
      </c>
      <c r="N21" s="37" t="s">
        <v>36</v>
      </c>
      <c r="O21" s="37" t="s">
        <v>39</v>
      </c>
      <c r="P21" s="38" t="s">
        <v>35</v>
      </c>
      <c r="Q21" s="35" t="s">
        <v>27</v>
      </c>
      <c r="R21" s="31"/>
      <c r="S21" s="31"/>
      <c r="T21" s="39">
        <f>2000000+318800+7000+1089000+121000+72000</f>
        <v>3607800</v>
      </c>
      <c r="U21" s="31"/>
    </row>
    <row r="22" spans="9:21" ht="81.75" customHeight="1" hidden="1">
      <c r="I22" s="18"/>
      <c r="J22" s="19"/>
      <c r="K22" s="20"/>
      <c r="L22" s="20"/>
      <c r="M22" s="37" t="s">
        <v>56</v>
      </c>
      <c r="N22" s="37" t="s">
        <v>57</v>
      </c>
      <c r="O22" s="37" t="s">
        <v>6</v>
      </c>
      <c r="P22" s="38" t="s">
        <v>58</v>
      </c>
      <c r="Q22" s="35" t="s">
        <v>27</v>
      </c>
      <c r="R22" s="31"/>
      <c r="S22" s="31"/>
      <c r="T22" s="39">
        <f>20300+7120</f>
        <v>27420</v>
      </c>
      <c r="U22" s="31"/>
    </row>
    <row r="23" spans="8:21" ht="87" customHeight="1" hidden="1">
      <c r="H23" s="18"/>
      <c r="I23" s="40"/>
      <c r="J23" s="41" t="s">
        <v>49</v>
      </c>
      <c r="K23" s="41" t="s">
        <v>50</v>
      </c>
      <c r="L23" s="41" t="s">
        <v>51</v>
      </c>
      <c r="M23" s="37" t="s">
        <v>48</v>
      </c>
      <c r="N23" s="37" t="s">
        <v>49</v>
      </c>
      <c r="O23" s="37" t="s">
        <v>50</v>
      </c>
      <c r="P23" s="41" t="s">
        <v>51</v>
      </c>
      <c r="Q23" s="35" t="s">
        <v>27</v>
      </c>
      <c r="R23" s="31"/>
      <c r="S23" s="31"/>
      <c r="T23" s="39">
        <f>10000+10000</f>
        <v>20000</v>
      </c>
      <c r="U23" s="31"/>
    </row>
    <row r="24" spans="9:21" ht="87" customHeight="1" hidden="1">
      <c r="I24" s="42"/>
      <c r="J24" s="40"/>
      <c r="K24" s="41"/>
      <c r="L24" s="41"/>
      <c r="M24" s="37" t="s">
        <v>52</v>
      </c>
      <c r="N24" s="37">
        <v>9770</v>
      </c>
      <c r="O24" s="37" t="s">
        <v>53</v>
      </c>
      <c r="P24" s="37" t="s">
        <v>54</v>
      </c>
      <c r="Q24" s="35"/>
      <c r="R24" s="31"/>
      <c r="S24" s="31"/>
      <c r="T24" s="39"/>
      <c r="U24" s="31"/>
    </row>
    <row r="25" spans="9:21" ht="72" customHeight="1" hidden="1">
      <c r="I25" s="42"/>
      <c r="J25" s="40"/>
      <c r="K25" s="41"/>
      <c r="L25" s="41"/>
      <c r="M25" s="43"/>
      <c r="N25" s="44"/>
      <c r="O25" s="43"/>
      <c r="P25" s="41" t="s">
        <v>55</v>
      </c>
      <c r="Q25" s="35" t="s">
        <v>27</v>
      </c>
      <c r="R25" s="31"/>
      <c r="S25" s="31"/>
      <c r="T25" s="39">
        <v>19456</v>
      </c>
      <c r="U25" s="31"/>
    </row>
    <row r="26" spans="9:21" ht="45" customHeight="1" hidden="1">
      <c r="I26" s="18"/>
      <c r="J26" s="19"/>
      <c r="K26" s="20"/>
      <c r="L26" s="20"/>
      <c r="M26" s="30" t="s">
        <v>38</v>
      </c>
      <c r="N26" s="45"/>
      <c r="O26" s="46"/>
      <c r="P26" s="30" t="s">
        <v>5</v>
      </c>
      <c r="Q26" s="47"/>
      <c r="R26" s="48"/>
      <c r="S26" s="47"/>
      <c r="T26" s="32">
        <f>T27</f>
        <v>2588073</v>
      </c>
      <c r="U26" s="49"/>
    </row>
    <row r="27" spans="9:22" ht="37.5" customHeight="1" hidden="1">
      <c r="I27" s="18"/>
      <c r="J27" s="19"/>
      <c r="K27" s="20"/>
      <c r="L27" s="20"/>
      <c r="M27" s="30" t="s">
        <v>8</v>
      </c>
      <c r="N27" s="50"/>
      <c r="O27" s="50"/>
      <c r="P27" s="51" t="s">
        <v>5</v>
      </c>
      <c r="Q27" s="52"/>
      <c r="R27" s="53"/>
      <c r="S27" s="54"/>
      <c r="T27" s="36">
        <f>T30+T28+T29</f>
        <v>2588073</v>
      </c>
      <c r="U27" s="55"/>
      <c r="V27" s="17"/>
    </row>
    <row r="28" spans="9:22" ht="109.5" customHeight="1" hidden="1">
      <c r="I28" s="18"/>
      <c r="J28" s="19"/>
      <c r="K28" s="20"/>
      <c r="L28" s="20"/>
      <c r="M28" s="33" t="s">
        <v>23</v>
      </c>
      <c r="N28" s="33" t="s">
        <v>24</v>
      </c>
      <c r="O28" s="33" t="s">
        <v>25</v>
      </c>
      <c r="P28" s="34" t="s">
        <v>26</v>
      </c>
      <c r="Q28" s="35" t="s">
        <v>27</v>
      </c>
      <c r="R28" s="53"/>
      <c r="S28" s="54"/>
      <c r="T28" s="36">
        <f>253000+850230+30000+38227+479849+225938-241119+173000+39346+100000+308700+26526+87000+171063</f>
        <v>2541760</v>
      </c>
      <c r="U28" s="55"/>
      <c r="V28" s="17"/>
    </row>
    <row r="29" spans="9:22" ht="109.5" customHeight="1" hidden="1">
      <c r="I29" s="18"/>
      <c r="J29" s="19"/>
      <c r="K29" s="20"/>
      <c r="L29" s="20"/>
      <c r="M29" s="33" t="s">
        <v>40</v>
      </c>
      <c r="N29" s="33" t="s">
        <v>41</v>
      </c>
      <c r="O29" s="33" t="s">
        <v>42</v>
      </c>
      <c r="P29" s="34" t="s">
        <v>43</v>
      </c>
      <c r="Q29" s="35" t="s">
        <v>27</v>
      </c>
      <c r="R29" s="53"/>
      <c r="S29" s="54"/>
      <c r="T29" s="36">
        <f>92000+133938-225938</f>
        <v>0</v>
      </c>
      <c r="U29" s="55"/>
      <c r="V29" s="17"/>
    </row>
    <row r="30" spans="9:21" ht="60" customHeight="1" hidden="1">
      <c r="I30" s="18"/>
      <c r="J30" s="19"/>
      <c r="K30" s="20"/>
      <c r="L30" s="20"/>
      <c r="M30" s="56" t="s">
        <v>9</v>
      </c>
      <c r="N30" s="52">
        <v>7321</v>
      </c>
      <c r="O30" s="52" t="s">
        <v>6</v>
      </c>
      <c r="P30" s="57" t="s">
        <v>7</v>
      </c>
      <c r="Q30" s="35" t="s">
        <v>22</v>
      </c>
      <c r="R30" s="53" t="s">
        <v>19</v>
      </c>
      <c r="S30" s="58">
        <v>46313</v>
      </c>
      <c r="T30" s="36">
        <v>46313</v>
      </c>
      <c r="U30" s="53">
        <v>100</v>
      </c>
    </row>
    <row r="31" spans="9:21" ht="60" customHeight="1">
      <c r="I31" s="18"/>
      <c r="J31" s="18"/>
      <c r="K31" s="18"/>
      <c r="L31" s="18"/>
      <c r="M31" s="51" t="s">
        <v>62</v>
      </c>
      <c r="N31" s="51"/>
      <c r="O31" s="51"/>
      <c r="P31" s="51" t="s">
        <v>63</v>
      </c>
      <c r="Q31" s="35"/>
      <c r="R31" s="53"/>
      <c r="S31" s="58"/>
      <c r="T31" s="32">
        <f>T32</f>
        <v>724909</v>
      </c>
      <c r="U31" s="53"/>
    </row>
    <row r="32" spans="9:21" ht="60" customHeight="1">
      <c r="I32" s="18"/>
      <c r="J32" s="18"/>
      <c r="K32" s="18"/>
      <c r="L32" s="18"/>
      <c r="M32" s="51" t="s">
        <v>64</v>
      </c>
      <c r="N32" s="51"/>
      <c r="O32" s="51"/>
      <c r="P32" s="51" t="s">
        <v>63</v>
      </c>
      <c r="Q32" s="35"/>
      <c r="R32" s="53"/>
      <c r="S32" s="58"/>
      <c r="T32" s="32">
        <f>T33+T34</f>
        <v>724909</v>
      </c>
      <c r="U32" s="53"/>
    </row>
    <row r="33" spans="9:21" ht="125.25" customHeight="1">
      <c r="I33" s="18"/>
      <c r="J33" s="18"/>
      <c r="K33" s="18"/>
      <c r="L33" s="18"/>
      <c r="M33" s="56" t="s">
        <v>65</v>
      </c>
      <c r="N33" s="56" t="s">
        <v>66</v>
      </c>
      <c r="O33" s="56" t="s">
        <v>67</v>
      </c>
      <c r="P33" s="57" t="s">
        <v>68</v>
      </c>
      <c r="Q33" s="35" t="s">
        <v>27</v>
      </c>
      <c r="R33" s="53"/>
      <c r="S33" s="58"/>
      <c r="T33" s="36">
        <f>356128+356128</f>
        <v>712256</v>
      </c>
      <c r="U33" s="53"/>
    </row>
    <row r="34" spans="9:21" ht="102.75" customHeight="1" hidden="1">
      <c r="I34" s="18"/>
      <c r="J34" s="18"/>
      <c r="K34" s="18"/>
      <c r="L34" s="18"/>
      <c r="M34" s="56" t="s">
        <v>69</v>
      </c>
      <c r="N34" s="56" t="s">
        <v>70</v>
      </c>
      <c r="O34" s="56" t="s">
        <v>6</v>
      </c>
      <c r="P34" s="57" t="s">
        <v>71</v>
      </c>
      <c r="Q34" s="57" t="s">
        <v>72</v>
      </c>
      <c r="R34" s="53"/>
      <c r="S34" s="58"/>
      <c r="T34" s="36">
        <v>12653</v>
      </c>
      <c r="U34" s="53"/>
    </row>
    <row r="35" spans="9:21" ht="36" customHeight="1">
      <c r="I35" s="18"/>
      <c r="M35" s="20"/>
      <c r="N35" s="20"/>
      <c r="O35" s="56"/>
      <c r="P35" s="59" t="s">
        <v>21</v>
      </c>
      <c r="Q35" s="60" t="s">
        <v>2</v>
      </c>
      <c r="R35" s="61"/>
      <c r="S35" s="62"/>
      <c r="T35" s="63">
        <f>T26+T17+T31</f>
        <v>9739994</v>
      </c>
      <c r="U35" s="61"/>
    </row>
    <row r="36" spans="9:22" ht="45.75" customHeight="1">
      <c r="I36" s="18"/>
      <c r="M36" s="18"/>
      <c r="N36" s="18"/>
      <c r="O36" s="18"/>
      <c r="P36" s="64"/>
      <c r="Q36" s="65"/>
      <c r="R36" s="66"/>
      <c r="S36" s="67"/>
      <c r="T36" s="68"/>
      <c r="U36" s="69"/>
      <c r="V36" s="17"/>
    </row>
    <row r="37" spans="1:20" s="73" customFormat="1" ht="36.75" customHeight="1">
      <c r="A37" s="70" t="s">
        <v>1</v>
      </c>
      <c r="B37" s="70"/>
      <c r="C37" s="70"/>
      <c r="D37" s="71"/>
      <c r="E37" s="71"/>
      <c r="F37" s="70"/>
      <c r="G37" s="70"/>
      <c r="H37" s="70"/>
      <c r="I37" s="72"/>
      <c r="J37" s="72"/>
      <c r="K37" s="72"/>
      <c r="O37" s="18"/>
      <c r="P37" s="74"/>
      <c r="Q37" s="74"/>
      <c r="T37" s="75"/>
    </row>
    <row r="38" spans="1:21" s="81" customFormat="1" ht="42.75" customHeight="1">
      <c r="A38" s="76"/>
      <c r="B38" s="76"/>
      <c r="C38" s="77" t="s">
        <v>3</v>
      </c>
      <c r="D38" s="77"/>
      <c r="E38" s="77"/>
      <c r="F38" s="78"/>
      <c r="G38" s="78"/>
      <c r="H38" s="78"/>
      <c r="I38" s="78"/>
      <c r="J38" s="78"/>
      <c r="K38" s="79" t="s">
        <v>4</v>
      </c>
      <c r="L38" s="78"/>
      <c r="M38" s="3" t="s">
        <v>3</v>
      </c>
      <c r="N38" s="3"/>
      <c r="O38" s="80"/>
      <c r="P38" s="3"/>
      <c r="Q38" s="3"/>
      <c r="T38" s="3" t="s">
        <v>10</v>
      </c>
      <c r="U38" s="3"/>
    </row>
    <row r="42" ht="10.5">
      <c r="R42" s="82"/>
    </row>
  </sheetData>
  <sheetProtection/>
  <mergeCells count="17">
    <mergeCell ref="C38:E38"/>
    <mergeCell ref="M8:U8"/>
    <mergeCell ref="S14:S15"/>
    <mergeCell ref="R14:R15"/>
    <mergeCell ref="A37:C37"/>
    <mergeCell ref="F37:H37"/>
    <mergeCell ref="O14:O15"/>
    <mergeCell ref="S4:U4"/>
    <mergeCell ref="S6:T6"/>
    <mergeCell ref="U14:U15"/>
    <mergeCell ref="M10:U10"/>
    <mergeCell ref="T14:T15"/>
    <mergeCell ref="Q14:Q15"/>
    <mergeCell ref="S7:U7"/>
    <mergeCell ref="M14:M15"/>
    <mergeCell ref="N14:N15"/>
    <mergeCell ref="P14:P15"/>
  </mergeCells>
  <printOptions/>
  <pageMargins left="0.5118110236220472" right="0.3937007874015748" top="0.7874015748031497" bottom="0.4724409448818898" header="0.5118110236220472" footer="0.472440944881889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Райрада</cp:lastModifiedBy>
  <cp:lastPrinted>2019-12-09T13:58:59Z</cp:lastPrinted>
  <dcterms:created xsi:type="dcterms:W3CDTF">2010-11-24T12:06:57Z</dcterms:created>
  <dcterms:modified xsi:type="dcterms:W3CDTF">2019-12-12T12:55:53Z</dcterms:modified>
  <cp:category/>
  <cp:version/>
  <cp:contentType/>
  <cp:contentStatus/>
</cp:coreProperties>
</file>