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>
    <definedName name="_xlnm.Print_Area" localSheetId="0">'Звіт'!$M$1:$X$27</definedName>
  </definedNames>
  <calcPr fullCalcOnLoad="1"/>
</workbook>
</file>

<file path=xl/sharedStrings.xml><?xml version="1.0" encoding="utf-8"?>
<sst xmlns="http://schemas.openxmlformats.org/spreadsheetml/2006/main" count="34" uniqueCount="26">
  <si>
    <t>Фінансування за активними операціями</t>
  </si>
  <si>
    <t>Зміни обігів готівкових коштів</t>
  </si>
  <si>
    <t>Кошти, що передаються із загального фонду бюджету до бюджету розвитку (спеціального фонду)</t>
  </si>
  <si>
    <t xml:space="preserve">Фінансування за рахунок зміни залишків коштів  бюджетів </t>
  </si>
  <si>
    <t xml:space="preserve">На початок періоду </t>
  </si>
  <si>
    <t xml:space="preserve">Внутрішнє фінансування </t>
  </si>
  <si>
    <t xml:space="preserve">На кінець періоду </t>
  </si>
  <si>
    <t>Код</t>
  </si>
  <si>
    <t>Загальний фонд</t>
  </si>
  <si>
    <t>Спеціальний фонд</t>
  </si>
  <si>
    <t>грн</t>
  </si>
  <si>
    <t>Начальник фінансового управління райдержадміністрації</t>
  </si>
  <si>
    <t>Г. Дубина</t>
  </si>
  <si>
    <t>Найменування 
згідно з класифікацією фінансування бюджету</t>
  </si>
  <si>
    <t>Усього</t>
  </si>
  <si>
    <t>усього</t>
  </si>
  <si>
    <t>у тому 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</si>
  <si>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</si>
  <si>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</si>
  <si>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</si>
  <si>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Додаток 2</t>
  </si>
  <si>
    <t xml:space="preserve">до   розпорядження голови районної ради </t>
  </si>
  <si>
    <t>ЗМІНИ</t>
  </si>
  <si>
    <t xml:space="preserve"> до додатка 2 "Фінансування районого бюджету на 2019  рік"</t>
  </si>
  <si>
    <t>Голова районної ради</t>
  </si>
  <si>
    <t>С. КРИВОНОС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</si>
</sst>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#,##0.00_р_."/>
    <numFmt numFmtId="206" formatCode="#,##0.0_р_."/>
    <numFmt numFmtId="207" formatCode="#,##0_р_."/>
    <numFmt numFmtId="208" formatCode="#,##0&quot;р.&quot;"/>
    <numFmt numFmtId="209" formatCode="#,##0.0"/>
  </numFmts>
  <fonts count="27">
    <font>
      <sz val="10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16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20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205" fontId="23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205" fontId="23" fillId="24" borderId="10" xfId="0" applyNumberFormat="1" applyFont="1" applyFill="1" applyBorder="1" applyAlignment="1">
      <alignment wrapText="1"/>
    </xf>
    <xf numFmtId="205" fontId="23" fillId="0" borderId="10" xfId="0" applyNumberFormat="1" applyFont="1" applyFill="1" applyBorder="1" applyAlignment="1">
      <alignment wrapText="1"/>
    </xf>
    <xf numFmtId="2" fontId="23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2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/>
    </xf>
    <xf numFmtId="207" fontId="23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view="pageBreakPreview" zoomScale="86" zoomScaleNormal="75" zoomScaleSheetLayoutView="86" zoomScalePageLayoutView="0" workbookViewId="0" topLeftCell="I1">
      <selection activeCell="I1" sqref="A1:IV16384"/>
    </sheetView>
  </sheetViews>
  <sheetFormatPr defaultColWidth="9.140625" defaultRowHeight="12.75"/>
  <cols>
    <col min="1" max="2" width="53.421875" style="1" hidden="1" customWidth="1"/>
    <col min="3" max="3" width="0.42578125" style="1" hidden="1" customWidth="1"/>
    <col min="4" max="4" width="8.8515625" style="1" hidden="1" customWidth="1"/>
    <col min="5" max="5" width="72.28125" style="1" hidden="1" customWidth="1"/>
    <col min="6" max="6" width="9.57421875" style="1" hidden="1" customWidth="1"/>
    <col min="7" max="7" width="3.421875" style="1" hidden="1" customWidth="1"/>
    <col min="8" max="8" width="99.140625" style="1" hidden="1" customWidth="1"/>
    <col min="9" max="9" width="6.00390625" style="1" customWidth="1"/>
    <col min="10" max="10" width="88.140625" style="1" hidden="1" customWidth="1"/>
    <col min="11" max="11" width="0.13671875" style="1" hidden="1" customWidth="1"/>
    <col min="12" max="12" width="17.00390625" style="1" hidden="1" customWidth="1"/>
    <col min="13" max="13" width="20.7109375" style="1" customWidth="1"/>
    <col min="14" max="19" width="11.7109375" style="1" hidden="1" customWidth="1"/>
    <col min="20" max="20" width="52.00390625" style="1" customWidth="1"/>
    <col min="21" max="21" width="26.7109375" style="2" customWidth="1"/>
    <col min="22" max="22" width="29.7109375" style="2" customWidth="1"/>
    <col min="23" max="23" width="21.7109375" style="2" customWidth="1"/>
    <col min="24" max="24" width="18.57421875" style="2" customWidth="1"/>
    <col min="25" max="25" width="16.8515625" style="2" customWidth="1"/>
    <col min="26" max="26" width="16.00390625" style="1" customWidth="1"/>
    <col min="27" max="27" width="12.57421875" style="1" customWidth="1"/>
    <col min="28" max="28" width="11.421875" style="1" customWidth="1"/>
    <col min="29" max="29" width="10.140625" style="1" customWidth="1"/>
    <col min="30" max="16384" width="9.140625" style="1" customWidth="1"/>
  </cols>
  <sheetData>
    <row r="1" spans="23:25" ht="14.25" customHeight="1">
      <c r="W1" s="3"/>
      <c r="X1" s="3"/>
      <c r="Y1" s="3"/>
    </row>
    <row r="2" spans="13:26" ht="18" customHeight="1">
      <c r="M2" s="4"/>
      <c r="N2" s="4"/>
      <c r="O2" s="4"/>
      <c r="P2" s="4"/>
      <c r="Q2" s="4"/>
      <c r="R2" s="4"/>
      <c r="S2" s="4"/>
      <c r="T2" s="4"/>
      <c r="U2" s="4"/>
      <c r="W2" s="3" t="s">
        <v>20</v>
      </c>
      <c r="X2" s="3"/>
      <c r="Y2" s="3"/>
      <c r="Z2" s="4"/>
    </row>
    <row r="3" spans="13:26" ht="36" customHeight="1">
      <c r="M3" s="4"/>
      <c r="N3" s="4"/>
      <c r="O3" s="4"/>
      <c r="P3" s="4"/>
      <c r="Q3" s="4"/>
      <c r="R3" s="4"/>
      <c r="S3" s="4"/>
      <c r="T3" s="4"/>
      <c r="U3" s="4"/>
      <c r="W3" s="5" t="s">
        <v>21</v>
      </c>
      <c r="X3" s="5"/>
      <c r="Y3" s="6"/>
      <c r="Z3" s="2"/>
    </row>
    <row r="4" spans="13:26" ht="15.75" customHeight="1">
      <c r="M4" s="7"/>
      <c r="N4" s="7"/>
      <c r="O4" s="7"/>
      <c r="P4" s="7"/>
      <c r="Q4" s="7"/>
      <c r="R4" s="7"/>
      <c r="S4" s="7"/>
      <c r="T4" s="7"/>
      <c r="U4" s="7"/>
      <c r="V4" s="7"/>
      <c r="W4" s="5"/>
      <c r="X4" s="5"/>
      <c r="Y4" s="8"/>
      <c r="Z4" s="2"/>
    </row>
    <row r="5" spans="13:26" ht="21.75" customHeight="1">
      <c r="M5" s="9" t="s">
        <v>22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  <c r="Z5" s="2"/>
    </row>
    <row r="6" spans="13:25" ht="27" customHeight="1">
      <c r="M6" s="10" t="s">
        <v>23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3:25" ht="18.75" customHeight="1">
      <c r="M7" s="12"/>
      <c r="N7" s="13"/>
      <c r="O7" s="13"/>
      <c r="P7" s="13"/>
      <c r="Q7" s="13"/>
      <c r="R7" s="13"/>
      <c r="S7" s="13"/>
      <c r="T7" s="13"/>
      <c r="U7" s="14"/>
      <c r="V7" s="14"/>
      <c r="W7" s="14"/>
      <c r="X7" s="14" t="s">
        <v>10</v>
      </c>
      <c r="Y7" s="14"/>
    </row>
    <row r="8" spans="13:24" ht="24.75" customHeight="1">
      <c r="M8" s="15" t="s">
        <v>7</v>
      </c>
      <c r="N8" s="16"/>
      <c r="O8" s="16"/>
      <c r="P8" s="16"/>
      <c r="Q8" s="16"/>
      <c r="R8" s="16"/>
      <c r="S8" s="16"/>
      <c r="T8" s="15" t="s">
        <v>13</v>
      </c>
      <c r="U8" s="15" t="s">
        <v>14</v>
      </c>
      <c r="V8" s="15" t="s">
        <v>8</v>
      </c>
      <c r="W8" s="15" t="s">
        <v>9</v>
      </c>
      <c r="X8" s="15"/>
    </row>
    <row r="9" spans="13:24" ht="46.5" customHeight="1">
      <c r="M9" s="15"/>
      <c r="N9" s="16"/>
      <c r="O9" s="16"/>
      <c r="P9" s="16"/>
      <c r="Q9" s="16"/>
      <c r="R9" s="16"/>
      <c r="S9" s="16"/>
      <c r="T9" s="15"/>
      <c r="U9" s="15"/>
      <c r="V9" s="15"/>
      <c r="W9" s="17" t="s">
        <v>15</v>
      </c>
      <c r="X9" s="17" t="s">
        <v>16</v>
      </c>
    </row>
    <row r="10" spans="13:24" ht="14.25" customHeight="1">
      <c r="M10" s="17">
        <v>1</v>
      </c>
      <c r="N10" s="16"/>
      <c r="O10" s="16"/>
      <c r="P10" s="16"/>
      <c r="Q10" s="16"/>
      <c r="R10" s="16"/>
      <c r="S10" s="16"/>
      <c r="T10" s="17">
        <v>2</v>
      </c>
      <c r="U10" s="17">
        <v>3</v>
      </c>
      <c r="V10" s="17">
        <v>4</v>
      </c>
      <c r="W10" s="17">
        <v>5</v>
      </c>
      <c r="X10" s="17">
        <v>6</v>
      </c>
    </row>
    <row r="11" spans="13:24" ht="36" customHeight="1">
      <c r="M11" s="18" t="s">
        <v>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3:24" ht="36" customHeight="1">
      <c r="M12" s="21">
        <v>200000</v>
      </c>
      <c r="N12" s="16"/>
      <c r="O12" s="16"/>
      <c r="P12" s="16"/>
      <c r="Q12" s="16"/>
      <c r="R12" s="16"/>
      <c r="S12" s="16"/>
      <c r="T12" s="22" t="s">
        <v>5</v>
      </c>
      <c r="U12" s="23">
        <f>V12+W12</f>
        <v>14299348.38</v>
      </c>
      <c r="V12" s="23">
        <f>V13</f>
        <v>3168937.3800000004</v>
      </c>
      <c r="W12" s="23">
        <f>W13</f>
        <v>11130411</v>
      </c>
      <c r="X12" s="23">
        <f>X13</f>
        <v>4641995</v>
      </c>
    </row>
    <row r="13" spans="13:24" ht="48.75" customHeight="1" hidden="1">
      <c r="M13" s="21">
        <v>208000</v>
      </c>
      <c r="N13" s="16"/>
      <c r="O13" s="16"/>
      <c r="P13" s="16"/>
      <c r="Q13" s="16"/>
      <c r="R13" s="16"/>
      <c r="S13" s="16"/>
      <c r="T13" s="22" t="s">
        <v>3</v>
      </c>
      <c r="U13" s="23">
        <f aca="true" t="shared" si="0" ref="U13:U24">V13+W13</f>
        <v>14299348.38</v>
      </c>
      <c r="V13" s="23">
        <f>V14+V16-V15</f>
        <v>3168937.3800000004</v>
      </c>
      <c r="W13" s="23">
        <f>W14+W16-W15</f>
        <v>11130411</v>
      </c>
      <c r="X13" s="23">
        <f>X16</f>
        <v>4641995</v>
      </c>
    </row>
    <row r="14" spans="13:25" ht="38.25" customHeight="1" hidden="1">
      <c r="M14" s="21">
        <v>208100</v>
      </c>
      <c r="N14" s="24" t="s">
        <v>4</v>
      </c>
      <c r="O14" s="16"/>
      <c r="P14" s="16"/>
      <c r="Q14" s="16"/>
      <c r="R14" s="16"/>
      <c r="S14" s="16"/>
      <c r="T14" s="22" t="s">
        <v>4</v>
      </c>
      <c r="U14" s="23">
        <f t="shared" si="0"/>
        <v>17261171.259999998</v>
      </c>
      <c r="V14" s="25">
        <f>1984072.59+552867.5+63680.23+774840+2405997.06+2080394.85</f>
        <v>7861852.23</v>
      </c>
      <c r="W14" s="23">
        <f>2000000+186153.43+36500+7176665.6</f>
        <v>9399319.03</v>
      </c>
      <c r="X14" s="26">
        <f>2000000+186153.43+36500</f>
        <v>2222653.43</v>
      </c>
      <c r="Y14" s="27"/>
    </row>
    <row r="15" spans="13:24" ht="38.25" customHeight="1" hidden="1">
      <c r="M15" s="28">
        <v>208200</v>
      </c>
      <c r="N15" s="29" t="s">
        <v>6</v>
      </c>
      <c r="O15" s="30">
        <v>0</v>
      </c>
      <c r="P15" s="30">
        <v>0</v>
      </c>
      <c r="Q15" s="30">
        <v>0</v>
      </c>
      <c r="R15" s="30">
        <v>0</v>
      </c>
      <c r="S15" s="30"/>
      <c r="T15" s="22" t="s">
        <v>6</v>
      </c>
      <c r="U15" s="26">
        <f t="shared" si="0"/>
        <v>2961822.8799999994</v>
      </c>
      <c r="V15" s="25">
        <f>V14-1984072.59-63680.23-774840-1726475-2086743.16-552867.5-303000-319253.9</f>
        <v>50919.85000000021</v>
      </c>
      <c r="W15" s="26">
        <f>W14-2000000-23246-160000-4305170</f>
        <v>2910903.0299999993</v>
      </c>
      <c r="X15" s="23">
        <f>X14-2000000-23246</f>
        <v>199407.43000000017</v>
      </c>
    </row>
    <row r="16" spans="13:26" ht="60" customHeight="1">
      <c r="M16" s="21">
        <v>208400</v>
      </c>
      <c r="N16" s="16" t="s">
        <v>2</v>
      </c>
      <c r="O16" s="16"/>
      <c r="P16" s="16"/>
      <c r="Q16" s="16"/>
      <c r="R16" s="16"/>
      <c r="S16" s="16"/>
      <c r="T16" s="22" t="s">
        <v>2</v>
      </c>
      <c r="U16" s="23">
        <f t="shared" si="0"/>
        <v>0</v>
      </c>
      <c r="V16" s="23">
        <f>-40000-774840-90250-850230-92000-318800-30000-133938-38227-479849+241119-26526-19456-1420000-20300-55000-356128-130450-7120</f>
        <v>-4641995</v>
      </c>
      <c r="W16" s="23">
        <f>40000+774840+90250+850230+92000+318800+30000+133938+38227+479849-241119+26526+19456+1420000+20300+55000+356128+130450+7120</f>
        <v>4641995</v>
      </c>
      <c r="X16" s="23">
        <f>W16</f>
        <v>4641995</v>
      </c>
      <c r="Z16" s="31"/>
    </row>
    <row r="17" spans="13:24" ht="32.25" customHeight="1">
      <c r="M17" s="22"/>
      <c r="N17" s="22"/>
      <c r="O17" s="22"/>
      <c r="P17" s="22"/>
      <c r="Q17" s="22"/>
      <c r="R17" s="22"/>
      <c r="S17" s="22"/>
      <c r="T17" s="22" t="s">
        <v>18</v>
      </c>
      <c r="U17" s="23">
        <f t="shared" si="0"/>
        <v>14299348.38</v>
      </c>
      <c r="V17" s="23">
        <f>V12</f>
        <v>3168937.3800000004</v>
      </c>
      <c r="W17" s="23">
        <f>W12</f>
        <v>11130411</v>
      </c>
      <c r="X17" s="23">
        <f>X12</f>
        <v>4641995</v>
      </c>
    </row>
    <row r="18" spans="13:24" ht="37.5" customHeight="1">
      <c r="M18" s="18" t="s">
        <v>19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</row>
    <row r="19" spans="13:24" ht="45" customHeight="1" hidden="1">
      <c r="M19" s="32">
        <v>600000</v>
      </c>
      <c r="N19" s="33"/>
      <c r="O19" s="33"/>
      <c r="P19" s="33"/>
      <c r="Q19" s="33"/>
      <c r="R19" s="33"/>
      <c r="S19" s="33"/>
      <c r="T19" s="22" t="s">
        <v>0</v>
      </c>
      <c r="U19" s="23">
        <f t="shared" si="0"/>
        <v>14299348.38</v>
      </c>
      <c r="V19" s="23">
        <f aca="true" t="shared" si="1" ref="V19:X21">V12</f>
        <v>3168937.3800000004</v>
      </c>
      <c r="W19" s="23">
        <f t="shared" si="1"/>
        <v>11130411</v>
      </c>
      <c r="X19" s="23">
        <f t="shared" si="1"/>
        <v>4641995</v>
      </c>
    </row>
    <row r="20" spans="9:25" ht="40.5" customHeight="1" hidden="1">
      <c r="I20" s="34"/>
      <c r="M20" s="32">
        <v>602000</v>
      </c>
      <c r="N20" s="33"/>
      <c r="O20" s="33"/>
      <c r="P20" s="33"/>
      <c r="Q20" s="33"/>
      <c r="R20" s="33"/>
      <c r="S20" s="33"/>
      <c r="T20" s="22" t="s">
        <v>1</v>
      </c>
      <c r="U20" s="23">
        <f t="shared" si="0"/>
        <v>14299348.38</v>
      </c>
      <c r="V20" s="23">
        <f>V13</f>
        <v>3168937.3800000004</v>
      </c>
      <c r="W20" s="23">
        <f>W13</f>
        <v>11130411</v>
      </c>
      <c r="X20" s="23">
        <f t="shared" si="1"/>
        <v>4641995</v>
      </c>
      <c r="Y20" s="35"/>
    </row>
    <row r="21" spans="9:25" ht="36" customHeight="1" hidden="1">
      <c r="I21" s="34"/>
      <c r="M21" s="32">
        <v>602100</v>
      </c>
      <c r="N21" s="33"/>
      <c r="O21" s="33"/>
      <c r="P21" s="33"/>
      <c r="Q21" s="33"/>
      <c r="R21" s="33"/>
      <c r="S21" s="33"/>
      <c r="T21" s="22" t="s">
        <v>4</v>
      </c>
      <c r="U21" s="23">
        <f t="shared" si="0"/>
        <v>17261171.259999998</v>
      </c>
      <c r="V21" s="23">
        <f>V14</f>
        <v>7861852.23</v>
      </c>
      <c r="W21" s="23">
        <f t="shared" si="1"/>
        <v>9399319.03</v>
      </c>
      <c r="X21" s="23">
        <f>X14</f>
        <v>2222653.43</v>
      </c>
      <c r="Y21" s="35"/>
    </row>
    <row r="22" spans="9:25" ht="34.5" customHeight="1" hidden="1">
      <c r="I22" s="34"/>
      <c r="M22" s="36">
        <v>602200</v>
      </c>
      <c r="N22" s="37"/>
      <c r="O22" s="37"/>
      <c r="P22" s="37"/>
      <c r="Q22" s="37"/>
      <c r="R22" s="37"/>
      <c r="S22" s="37"/>
      <c r="T22" s="22" t="s">
        <v>6</v>
      </c>
      <c r="U22" s="26">
        <f>V22+W22</f>
        <v>2961822.8799999994</v>
      </c>
      <c r="V22" s="26">
        <f>V15</f>
        <v>50919.85000000021</v>
      </c>
      <c r="W22" s="26">
        <f>W15</f>
        <v>2910903.0299999993</v>
      </c>
      <c r="X22" s="26">
        <f>X15</f>
        <v>199407.43000000017</v>
      </c>
      <c r="Y22" s="35"/>
    </row>
    <row r="23" spans="9:25" ht="61.5" customHeight="1">
      <c r="I23" s="34"/>
      <c r="M23" s="36">
        <v>602400</v>
      </c>
      <c r="N23" s="33" t="s">
        <v>2</v>
      </c>
      <c r="O23" s="33"/>
      <c r="P23" s="33"/>
      <c r="Q23" s="33"/>
      <c r="R23" s="33"/>
      <c r="S23" s="33"/>
      <c r="T23" s="22" t="s">
        <v>2</v>
      </c>
      <c r="U23" s="23">
        <f t="shared" si="0"/>
        <v>0</v>
      </c>
      <c r="V23" s="26">
        <f aca="true" t="shared" si="2" ref="V23:X24">V16</f>
        <v>-4641995</v>
      </c>
      <c r="W23" s="23">
        <f t="shared" si="2"/>
        <v>4641995</v>
      </c>
      <c r="X23" s="23">
        <f t="shared" si="2"/>
        <v>4641995</v>
      </c>
      <c r="Y23" s="35"/>
    </row>
    <row r="24" spans="9:25" ht="33.75" customHeight="1">
      <c r="I24" s="34"/>
      <c r="M24" s="18" t="s">
        <v>18</v>
      </c>
      <c r="N24" s="19"/>
      <c r="O24" s="19"/>
      <c r="P24" s="19"/>
      <c r="Q24" s="19"/>
      <c r="R24" s="19"/>
      <c r="S24" s="19"/>
      <c r="T24" s="19"/>
      <c r="U24" s="23">
        <f t="shared" si="0"/>
        <v>14299348.38</v>
      </c>
      <c r="V24" s="23">
        <f>V17</f>
        <v>3168937.3800000004</v>
      </c>
      <c r="W24" s="23">
        <f t="shared" si="2"/>
        <v>11130411</v>
      </c>
      <c r="X24" s="23">
        <f t="shared" si="2"/>
        <v>4641995</v>
      </c>
      <c r="Y24" s="35"/>
    </row>
    <row r="25" spans="13:25" ht="22.5" customHeight="1"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"/>
    </row>
    <row r="26" spans="13:25" ht="23.25" customHeight="1" hidden="1">
      <c r="M26" s="39"/>
      <c r="N26" s="39"/>
      <c r="O26" s="39"/>
      <c r="P26" s="39"/>
      <c r="Q26" s="39"/>
      <c r="R26" s="39"/>
      <c r="S26" s="39"/>
      <c r="T26" s="39"/>
      <c r="U26" s="40"/>
      <c r="V26" s="40"/>
      <c r="W26" s="40"/>
      <c r="X26" s="40"/>
      <c r="Y26" s="4"/>
    </row>
    <row r="27" spans="13:23" ht="52.5" customHeight="1">
      <c r="M27" s="41" t="s">
        <v>24</v>
      </c>
      <c r="W27" s="41" t="s">
        <v>25</v>
      </c>
    </row>
    <row r="28" spans="1:25" ht="9" customHeight="1">
      <c r="A28" s="1" t="s">
        <v>11</v>
      </c>
      <c r="F28" s="1" t="s">
        <v>12</v>
      </c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9:25" ht="42" customHeight="1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3:22" ht="39.75" customHeight="1"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ht="10.5">
      <c r="W31" s="8"/>
    </row>
  </sheetData>
  <sheetProtection/>
  <mergeCells count="16">
    <mergeCell ref="M30:V30"/>
    <mergeCell ref="W8:X8"/>
    <mergeCell ref="M25:X25"/>
    <mergeCell ref="I29:Y29"/>
    <mergeCell ref="V8:V9"/>
    <mergeCell ref="M8:M9"/>
    <mergeCell ref="T8:T9"/>
    <mergeCell ref="W3:X3"/>
    <mergeCell ref="M6:X6"/>
    <mergeCell ref="I28:Y28"/>
    <mergeCell ref="M24:T24"/>
    <mergeCell ref="U8:U9"/>
    <mergeCell ref="M18:X18"/>
    <mergeCell ref="M11:X11"/>
    <mergeCell ref="W4:X4"/>
    <mergeCell ref="M5:X5"/>
  </mergeCells>
  <printOptions/>
  <pageMargins left="0.6692913385826772" right="0.41" top="0.75" bottom="0.6299212598425197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Райрада</cp:lastModifiedBy>
  <cp:lastPrinted>2019-09-18T13:17:29Z</cp:lastPrinted>
  <dcterms:created xsi:type="dcterms:W3CDTF">2010-11-24T12:06:57Z</dcterms:created>
  <dcterms:modified xsi:type="dcterms:W3CDTF">2019-11-29T09:01:34Z</dcterms:modified>
  <cp:category/>
  <cp:version/>
  <cp:contentType/>
  <cp:contentStatus/>
</cp:coreProperties>
</file>